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60" windowHeight="8010"/>
  </bookViews>
  <sheets>
    <sheet name="MAPA DE OBRAS 2020 ANUAL" sheetId="1" r:id="rId1"/>
  </sheets>
  <externalReferences>
    <externalReference r:id="rId2"/>
  </externalReferences>
  <definedNames>
    <definedName name="_xlnm.Print_Area" localSheetId="0">'MAPA DE OBRAS 2020 ANUAL'!$A$1:$U$26</definedName>
  </definedNames>
  <calcPr calcId="144525"/>
</workbook>
</file>

<file path=xl/calcChain.xml><?xml version="1.0" encoding="utf-8"?>
<calcChain xmlns="http://schemas.openxmlformats.org/spreadsheetml/2006/main">
  <c r="T43" i="1" l="1"/>
  <c r="T40" i="1"/>
  <c r="V44" i="1" s="1"/>
  <c r="T47" i="1" s="1"/>
  <c r="S29" i="1"/>
  <c r="S22" i="1"/>
  <c r="R22" i="1"/>
  <c r="Q22" i="1"/>
  <c r="Z13" i="1"/>
  <c r="T10" i="1"/>
  <c r="T22" i="1" s="1"/>
</calcChain>
</file>

<file path=xl/sharedStrings.xml><?xml version="1.0" encoding="utf-8"?>
<sst xmlns="http://schemas.openxmlformats.org/spreadsheetml/2006/main" count="190" uniqueCount="142">
  <si>
    <t>MAPA DEMONSTRATIVO DE OBRAS E SERVIÇOS DE ENGENHARIA REALIZADAS NO EXERCÍCIO 2020</t>
  </si>
  <si>
    <t xml:space="preserve">UNIDADE: </t>
  </si>
  <si>
    <t>PREFEITURA MUNICIPAL DO CONDADO</t>
  </si>
  <si>
    <t xml:space="preserve">EXERCÍCIO: </t>
  </si>
  <si>
    <t>2020</t>
  </si>
  <si>
    <r>
      <t xml:space="preserve">UNIDADE ORÇAMENTÁRIA: </t>
    </r>
    <r>
      <rPr>
        <sz val="12"/>
        <rFont val="Times New Roman"/>
        <family val="1"/>
      </rPr>
      <t>SECRETARIA DE PLANEJAMENTO URBANO, OBRAS E SERVIÇOS PÚBLICOS</t>
    </r>
  </si>
  <si>
    <t>PERÍODO REFERENCIAL:</t>
  </si>
  <si>
    <t>01/01/2020 a 31/12/2020</t>
  </si>
  <si>
    <t>OBRA OU SERVIÇO</t>
  </si>
  <si>
    <t>DESPESAS NO EXERCÍCIO</t>
  </si>
  <si>
    <t>VALOR  PAGO ACUMULADO NA OBRA OU SERVIÇO (R$)</t>
  </si>
  <si>
    <t>SITUAÇÃO</t>
  </si>
  <si>
    <t>MODALIDADE / Nº LICITAÇÃO</t>
  </si>
  <si>
    <t>IDENTIFICAÇÃO DA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</si>
  <si>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</si>
  <si>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</si>
  <si>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</si>
  <si>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</si>
  <si>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</si>
  <si>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</si>
  <si>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VALOR PAGO ACUMULADO NO PERÍODO (R$)</t>
  </si>
  <si>
    <t>VALOR PAGO ACUMULADO NO EXERCÍCIO (R$)</t>
  </si>
  <si>
    <t>Nº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</si>
  <si>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</si>
  <si>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</si>
  <si>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</si>
  <si>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</si>
  <si>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</si>
  <si>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</si>
  <si>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</si>
  <si>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</si>
  <si>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</si>
  <si>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</si>
  <si>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 (R$)</t>
  </si>
  <si>
    <t>TP 003/2011</t>
  </si>
  <si>
    <t>Construção de Creche ''Projeto Pró Infância'' (CERU)</t>
  </si>
  <si>
    <t>073/2011</t>
  </si>
  <si>
    <t>FNDE-MEC</t>
  </si>
  <si>
    <t>40.819.708/0001-60</t>
  </si>
  <si>
    <t>Construtora Cimejato LTDA</t>
  </si>
  <si>
    <t>29/09/2011</t>
  </si>
  <si>
    <t>180dias</t>
  </si>
  <si>
    <t>29/06/2012</t>
  </si>
  <si>
    <t>4.4.90.51.99</t>
  </si>
  <si>
    <t>paralizada</t>
  </si>
  <si>
    <t>TP 002/2010</t>
  </si>
  <si>
    <t xml:space="preserve">Conclusão de um Creche do Programa Pró-infância Tipo ''B'' Residêncial Esperança  </t>
  </si>
  <si>
    <t>025/2010</t>
  </si>
  <si>
    <t>022/2014</t>
  </si>
  <si>
    <t>23/02/2014</t>
  </si>
  <si>
    <t>90dias</t>
  </si>
  <si>
    <t>23/05/2014</t>
  </si>
  <si>
    <t>TP 001/2016</t>
  </si>
  <si>
    <t xml:space="preserve">projetos de engenharia para a implantação de sistema sanitario com tratamento </t>
  </si>
  <si>
    <t>012/2016</t>
  </si>
  <si>
    <t>GOVERNO DO ESTADO</t>
  </si>
  <si>
    <t>17.772.572/0001-91</t>
  </si>
  <si>
    <t>carvalho pontes engenharia -epp</t>
  </si>
  <si>
    <t>009/2016</t>
  </si>
  <si>
    <t>07/06/2016</t>
  </si>
  <si>
    <t>810 dias</t>
  </si>
  <si>
    <t>andamento</t>
  </si>
  <si>
    <t>CONVITE Nº 018/2016</t>
  </si>
  <si>
    <t>RECAPEAMENTO ASFÁLTICO  DAS AV. SILVINO RABELO E RUA MANOEL LIRA</t>
  </si>
  <si>
    <t>018/2016</t>
  </si>
  <si>
    <t>03.492.867/0001-08</t>
  </si>
  <si>
    <t>CONSTRUTORA EVIDÊNCIA LTDA</t>
  </si>
  <si>
    <t>01/12/2016</t>
  </si>
  <si>
    <t>60dias</t>
  </si>
  <si>
    <t>540 dias</t>
  </si>
  <si>
    <t>TP 011/2018</t>
  </si>
  <si>
    <t xml:space="preserve"> SERVIÇOS DE MANUTENÇÕES NOS PRÉDIOS PUBLICOS</t>
  </si>
  <si>
    <t>011/2018</t>
  </si>
  <si>
    <t>FUNDO MUNICIPAL DA EDUCAÇÃO</t>
  </si>
  <si>
    <t>23.198.833.0001-04</t>
  </si>
  <si>
    <t>Pau Brasil Comercio e Construtora ltda -me</t>
  </si>
  <si>
    <t>008/2018</t>
  </si>
  <si>
    <t>13/08/2018</t>
  </si>
  <si>
    <t>365 Dias</t>
  </si>
  <si>
    <t>240 Dias</t>
  </si>
  <si>
    <t>4.4.90.51.98</t>
  </si>
  <si>
    <t>9126,74</t>
  </si>
  <si>
    <t>TP 002/2019</t>
  </si>
  <si>
    <t>REFORMA DO GINÁSIO DE ESPORTE PAULO RAMOS DE MENEZES (PAULÃO)</t>
  </si>
  <si>
    <t xml:space="preserve"> PAUBRASIL CONSTRUTORA EIRELI</t>
  </si>
  <si>
    <t>018/2019</t>
  </si>
  <si>
    <t>11/09/2019</t>
  </si>
  <si>
    <t>240Dias</t>
  </si>
  <si>
    <t>finalizado</t>
  </si>
  <si>
    <t>=R14+S14</t>
  </si>
  <si>
    <t>12756,33</t>
  </si>
  <si>
    <t>DISPENSA</t>
  </si>
  <si>
    <t>MANUTENÇÃO DA PRAÇA NICANOR MUNIZ</t>
  </si>
  <si>
    <t>RECURSOS PROPRIOS</t>
  </si>
  <si>
    <t>11.717.420/0001-00</t>
  </si>
  <si>
    <t>PEDROZA VASCONCELOS EMPREENDIMENTO LTDA</t>
  </si>
  <si>
    <t>029/2019</t>
  </si>
  <si>
    <t>60Dias</t>
  </si>
  <si>
    <t>12377,79</t>
  </si>
  <si>
    <t>CONVITE Nº 001/2020</t>
  </si>
  <si>
    <t>CONTRAÇÃO DE EMPRESA PARA PRESTAÇÃO DE SERVIÇOS DE MÃO DE OBRA DE PAVIMENTAÇÃO EM PARALELEPIPEDOS.</t>
  </si>
  <si>
    <t>002/2020</t>
  </si>
  <si>
    <t>10.610.140/0001-35</t>
  </si>
  <si>
    <t>CONFIANÇA PROJETOS E CONSTRUÇÕES LTDA -ME</t>
  </si>
  <si>
    <t>004/2020</t>
  </si>
  <si>
    <t>04/02/2020</t>
  </si>
  <si>
    <t>180DIAS</t>
  </si>
  <si>
    <t>TP 015/2019</t>
  </si>
  <si>
    <t>SERVIÇOS DE REDE COLETORA DE ESGOTO EM DIVERSAS RUAS DO MUNICIPIO.</t>
  </si>
  <si>
    <t>009/2019</t>
  </si>
  <si>
    <t>04.393.361/0001-04</t>
  </si>
  <si>
    <t>VASCONCELOS E MAGALHÃOES EMPREENDIMENTOS - ME</t>
  </si>
  <si>
    <t>11/11/2019</t>
  </si>
  <si>
    <t>150DIAS</t>
  </si>
  <si>
    <t>SERVIÇOS DE PAVIMENTAÇÃO DA AV. AGNALDO FERREIRA BALTAR</t>
  </si>
  <si>
    <t>006/2020</t>
  </si>
  <si>
    <t>90DIAS</t>
  </si>
  <si>
    <t>=R13+S13</t>
  </si>
  <si>
    <t>PREGÃO ELETRONICO: 008/2020</t>
  </si>
  <si>
    <t>PAVIMENTAÇÃO EM PARALELEPIPEDOS DIVERSAS RUAS NO MUNICIPIO DE CONDADO</t>
  </si>
  <si>
    <t>010/2020</t>
  </si>
  <si>
    <t>007/2020</t>
  </si>
  <si>
    <t>20/08/2020</t>
  </si>
  <si>
    <t>TP 003/2019</t>
  </si>
  <si>
    <t>001/2020</t>
  </si>
  <si>
    <t>GOVERNO DFEDERAL</t>
  </si>
  <si>
    <t>11.963.541/0001-31</t>
  </si>
  <si>
    <t>DUARTE CONSTRUTORA EMPREENDIMENTOS EIRELI-ME</t>
  </si>
  <si>
    <t>15/01/2020</t>
  </si>
  <si>
    <t>120/Dias</t>
  </si>
  <si>
    <t>TP 004/2016</t>
  </si>
  <si>
    <t>REFORMA DA PRAÇA DAS KOMBES</t>
  </si>
  <si>
    <t>035/2015</t>
  </si>
  <si>
    <t>GOVERNO DO ESTADO FEMIII</t>
  </si>
  <si>
    <t>19.367.353/0001-08</t>
  </si>
  <si>
    <t>DINIZ J DE LINS ENGENHARIA CIVIL EPP</t>
  </si>
  <si>
    <t>005/2017</t>
  </si>
  <si>
    <t>01/10/2020</t>
  </si>
  <si>
    <t>.</t>
  </si>
  <si>
    <t>TOTAL</t>
  </si>
  <si>
    <t>64293,24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</si>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</sst>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&quot;R$&quot;\ #,##0.00"/>
    <numFmt numFmtId="165" formatCode="&quot;R$&quot;#,##0.00"/>
    <numFmt numFmtId="166" formatCode="_(* #,##0.00_);_(* \(#,##0.00\);_(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top" wrapText="1"/>
    </xf>
    <xf numFmtId="49" fontId="6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top" wrapText="1"/>
    </xf>
    <xf numFmtId="49" fontId="8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top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vertical="center" wrapText="1"/>
    </xf>
    <xf numFmtId="49" fontId="11" fillId="3" borderId="2" xfId="0" applyNumberFormat="1" applyFont="1" applyFill="1" applyBorder="1" applyAlignment="1">
      <alignment horizontal="center" vertical="top" wrapText="1"/>
    </xf>
    <xf numFmtId="4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164" fontId="7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top"/>
    </xf>
    <xf numFmtId="165" fontId="7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vertical="center" wrapText="1"/>
    </xf>
    <xf numFmtId="165" fontId="5" fillId="0" borderId="0" xfId="0" applyNumberFormat="1" applyFont="1" applyAlignment="1">
      <alignment vertical="top" wrapText="1"/>
    </xf>
    <xf numFmtId="49" fontId="7" fillId="3" borderId="2" xfId="0" applyNumberFormat="1" applyFont="1" applyFill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164" fontId="6" fillId="0" borderId="2" xfId="1" applyNumberFormat="1" applyFont="1" applyBorder="1" applyAlignment="1">
      <alignment horizontal="center" vertical="top" wrapText="1"/>
    </xf>
    <xf numFmtId="49" fontId="11" fillId="5" borderId="2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left" vertical="top"/>
    </xf>
    <xf numFmtId="166" fontId="12" fillId="0" borderId="0" xfId="1" applyFont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44" fontId="7" fillId="3" borderId="2" xfId="0" applyNumberFormat="1" applyFont="1" applyFill="1" applyBorder="1" applyAlignment="1">
      <alignment horizontal="center" vertical="center" wrapText="1"/>
    </xf>
    <xf numFmtId="2" fontId="5" fillId="0" borderId="0" xfId="1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.R%20ENGENHARIA%202020/MUNICIPIOS%202019/CONDADO/MAPA/MAPA%20ANUAL%202019%201&#186;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DE OBRAS 2019 1º tri"/>
      <sheetName val="MAPA DE OBRAS 2019 2º tri "/>
      <sheetName val="MAPA DE OBRAS 2019 3º tri  "/>
      <sheetName val="MAPA DE OBRAS 2019 4º tri  "/>
      <sheetName val="MAPA DE OBRAS 2019 ANUAL"/>
    </sheetNames>
    <sheetDataSet>
      <sheetData sheetId="0"/>
      <sheetData sheetId="1">
        <row r="15">
          <cell r="T15">
            <v>353344.74</v>
          </cell>
        </row>
      </sheetData>
      <sheetData sheetId="2">
        <row r="15">
          <cell r="R15">
            <v>478759.62000000017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tabSelected="1" view="pageBreakPreview" zoomScale="70" zoomScaleSheetLayoutView="70" workbookViewId="0">
      <selection activeCell="L9" sqref="L9"/>
    </sheetView>
  </sheetViews>
  <sheetFormatPr defaultRowHeight="11.25" x14ac:dyDescent="0.2"/>
  <cols>
    <col min="1" max="1" width="17.42578125" style="55" customWidth="1"/>
    <col min="2" max="2" width="40.42578125" style="55" customWidth="1"/>
    <col min="3" max="3" width="11" style="55" customWidth="1"/>
    <col min="4" max="4" width="23.140625" style="55" bestFit="1" customWidth="1"/>
    <col min="5" max="5" width="13.7109375" style="55" customWidth="1"/>
    <col min="6" max="6" width="11.28515625" style="55" customWidth="1"/>
    <col min="7" max="7" width="13.7109375" style="55" customWidth="1"/>
    <col min="8" max="8" width="29.140625" style="55" customWidth="1"/>
    <col min="9" max="9" width="11" style="55" customWidth="1"/>
    <col min="10" max="10" width="12.42578125" style="55" customWidth="1"/>
    <col min="11" max="11" width="10" style="55" customWidth="1"/>
    <col min="12" max="12" width="18" style="55" customWidth="1"/>
    <col min="13" max="13" width="17.28515625" style="55" bestFit="1" customWidth="1"/>
    <col min="14" max="14" width="12.28515625" style="55" customWidth="1"/>
    <col min="15" max="15" width="20.5703125" style="55" bestFit="1" customWidth="1"/>
    <col min="16" max="16" width="14" style="55" customWidth="1"/>
    <col min="17" max="17" width="18.5703125" style="55" customWidth="1"/>
    <col min="18" max="18" width="18.85546875" style="55" customWidth="1"/>
    <col min="19" max="19" width="19.5703125" style="55" customWidth="1"/>
    <col min="20" max="20" width="17.42578125" style="55" customWidth="1"/>
    <col min="21" max="21" width="13.42578125" style="55" customWidth="1"/>
    <col min="22" max="22" width="16.28515625" style="4" customWidth="1"/>
    <col min="23" max="23" width="9.140625" style="4"/>
    <col min="24" max="24" width="13.7109375" style="4" customWidth="1"/>
    <col min="25" max="25" width="9.140625" style="4"/>
    <col min="26" max="26" width="16.7109375" style="4" customWidth="1"/>
    <col min="27" max="16384" width="9.140625" style="4"/>
  </cols>
  <sheetData>
    <row r="1" spans="1:26" s="2" customFormat="1" ht="4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s="11" customFormat="1" ht="21" customHeight="1" x14ac:dyDescent="0.2">
      <c r="A3" s="5" t="s">
        <v>1</v>
      </c>
      <c r="B3" s="6" t="s">
        <v>2</v>
      </c>
      <c r="C3" s="6"/>
      <c r="D3" s="7"/>
      <c r="E3" s="7"/>
      <c r="F3" s="7"/>
      <c r="G3" s="7"/>
      <c r="H3" s="7"/>
      <c r="I3" s="8" t="s">
        <v>3</v>
      </c>
      <c r="J3" s="8"/>
      <c r="K3" s="9" t="s">
        <v>4</v>
      </c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6" s="11" customFormat="1" ht="19.5" customHeight="1" x14ac:dyDescent="0.2">
      <c r="A4" s="12" t="s">
        <v>5</v>
      </c>
      <c r="B4" s="12"/>
      <c r="C4" s="12"/>
      <c r="D4" s="12"/>
      <c r="E4" s="12"/>
      <c r="F4" s="12"/>
      <c r="G4" s="12"/>
      <c r="H4" s="12"/>
      <c r="I4" s="12" t="s">
        <v>6</v>
      </c>
      <c r="J4" s="12"/>
      <c r="K4" s="12"/>
      <c r="L4" s="13" t="s">
        <v>7</v>
      </c>
      <c r="M4" s="13"/>
      <c r="N4" s="10"/>
      <c r="O4" s="10"/>
      <c r="P4" s="10"/>
      <c r="Q4" s="10"/>
      <c r="R4" s="10"/>
      <c r="S4" s="10"/>
      <c r="T4" s="10"/>
      <c r="U4" s="10"/>
    </row>
    <row r="5" spans="1:26" s="15" customFormat="1" ht="12.75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6" s="19" customFormat="1" ht="18.75" customHeight="1" x14ac:dyDescent="0.2">
      <c r="A6" s="16" t="s">
        <v>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6" t="s">
        <v>9</v>
      </c>
      <c r="Q6" s="16"/>
      <c r="R6" s="16"/>
      <c r="S6" s="16"/>
      <c r="T6" s="18" t="s">
        <v>10</v>
      </c>
      <c r="U6" s="18" t="s">
        <v>11</v>
      </c>
    </row>
    <row r="7" spans="1:26" s="19" customFormat="1" ht="19.5" customHeight="1" x14ac:dyDescent="0.2">
      <c r="A7" s="20" t="s">
        <v>12</v>
      </c>
      <c r="B7" s="20" t="s">
        <v>13</v>
      </c>
      <c r="C7" s="16" t="s">
        <v>14</v>
      </c>
      <c r="D7" s="16"/>
      <c r="E7" s="16"/>
      <c r="F7" s="16"/>
      <c r="G7" s="16" t="s">
        <v>15</v>
      </c>
      <c r="H7" s="16"/>
      <c r="I7" s="21" t="s">
        <v>16</v>
      </c>
      <c r="J7" s="22"/>
      <c r="K7" s="22"/>
      <c r="L7" s="22"/>
      <c r="M7" s="23"/>
      <c r="N7" s="16" t="s">
        <v>17</v>
      </c>
      <c r="O7" s="16"/>
      <c r="P7" s="18" t="s">
        <v>18</v>
      </c>
      <c r="Q7" s="18" t="s">
        <v>19</v>
      </c>
      <c r="R7" s="18" t="s">
        <v>20</v>
      </c>
      <c r="S7" s="18" t="s">
        <v>21</v>
      </c>
      <c r="T7" s="24"/>
      <c r="U7" s="24"/>
    </row>
    <row r="8" spans="1:26" s="27" customFormat="1" ht="57.75" customHeight="1" x14ac:dyDescent="0.2">
      <c r="A8" s="20"/>
      <c r="B8" s="20"/>
      <c r="C8" s="25" t="s">
        <v>22</v>
      </c>
      <c r="D8" s="25" t="s">
        <v>23</v>
      </c>
      <c r="E8" s="25" t="s">
        <v>24</v>
      </c>
      <c r="F8" s="25" t="s">
        <v>25</v>
      </c>
      <c r="G8" s="25" t="s">
        <v>26</v>
      </c>
      <c r="H8" s="25" t="s">
        <v>27</v>
      </c>
      <c r="I8" s="25" t="s">
        <v>22</v>
      </c>
      <c r="J8" s="25" t="s">
        <v>28</v>
      </c>
      <c r="K8" s="25" t="s">
        <v>29</v>
      </c>
      <c r="L8" s="25" t="s">
        <v>30</v>
      </c>
      <c r="M8" s="25" t="s">
        <v>31</v>
      </c>
      <c r="N8" s="25" t="s">
        <v>32</v>
      </c>
      <c r="O8" s="25" t="s">
        <v>33</v>
      </c>
      <c r="P8" s="26"/>
      <c r="Q8" s="26"/>
      <c r="R8" s="26"/>
      <c r="S8" s="26"/>
      <c r="T8" s="26"/>
      <c r="U8" s="26"/>
    </row>
    <row r="9" spans="1:26" s="35" customFormat="1" ht="31.5" x14ac:dyDescent="0.25">
      <c r="A9" s="25" t="s">
        <v>34</v>
      </c>
      <c r="B9" s="28" t="s">
        <v>35</v>
      </c>
      <c r="C9" s="29" t="s">
        <v>36</v>
      </c>
      <c r="D9" s="25" t="s">
        <v>37</v>
      </c>
      <c r="E9" s="30"/>
      <c r="F9" s="30"/>
      <c r="G9" s="28" t="s">
        <v>38</v>
      </c>
      <c r="H9" s="25" t="s">
        <v>39</v>
      </c>
      <c r="I9" s="25" t="s">
        <v>36</v>
      </c>
      <c r="J9" s="25" t="s">
        <v>40</v>
      </c>
      <c r="K9" s="25" t="s">
        <v>41</v>
      </c>
      <c r="L9" s="31">
        <v>1049001.3</v>
      </c>
      <c r="M9" s="25" t="s">
        <v>42</v>
      </c>
      <c r="N9" s="28"/>
      <c r="O9" s="32">
        <v>241195.32</v>
      </c>
      <c r="P9" s="25" t="s">
        <v>43</v>
      </c>
      <c r="Q9" s="33"/>
      <c r="R9" s="33"/>
      <c r="S9" s="33"/>
      <c r="T9" s="34">
        <v>996544.79</v>
      </c>
      <c r="U9" s="25" t="s">
        <v>44</v>
      </c>
    </row>
    <row r="10" spans="1:26" s="35" customFormat="1" ht="31.5" x14ac:dyDescent="0.25">
      <c r="A10" s="25" t="s">
        <v>45</v>
      </c>
      <c r="B10" s="28" t="s">
        <v>46</v>
      </c>
      <c r="C10" s="29" t="s">
        <v>47</v>
      </c>
      <c r="D10" s="25" t="s">
        <v>37</v>
      </c>
      <c r="E10" s="30"/>
      <c r="F10" s="30"/>
      <c r="G10" s="28" t="s">
        <v>38</v>
      </c>
      <c r="H10" s="25" t="s">
        <v>39</v>
      </c>
      <c r="I10" s="25" t="s">
        <v>48</v>
      </c>
      <c r="J10" s="25" t="s">
        <v>49</v>
      </c>
      <c r="K10" s="25" t="s">
        <v>50</v>
      </c>
      <c r="L10" s="31">
        <v>288126.46000000002</v>
      </c>
      <c r="M10" s="25" t="s">
        <v>51</v>
      </c>
      <c r="N10" s="28"/>
      <c r="O10" s="36"/>
      <c r="P10" s="25" t="s">
        <v>43</v>
      </c>
      <c r="Q10" s="33"/>
      <c r="R10" s="33"/>
      <c r="S10" s="33"/>
      <c r="T10" s="34">
        <f>31559.08+46478.94+53814.29+41851.46+54957+30855+20158+22804.48+22931.46+33553.03+31276.03</f>
        <v>390238.77</v>
      </c>
      <c r="U10" s="25" t="s">
        <v>44</v>
      </c>
    </row>
    <row r="11" spans="1:26" ht="31.5" x14ac:dyDescent="0.2">
      <c r="A11" s="37" t="s">
        <v>52</v>
      </c>
      <c r="B11" s="38" t="s">
        <v>53</v>
      </c>
      <c r="C11" s="39" t="s">
        <v>54</v>
      </c>
      <c r="D11" s="37" t="s">
        <v>55</v>
      </c>
      <c r="E11" s="40"/>
      <c r="F11" s="40"/>
      <c r="G11" s="38" t="s">
        <v>56</v>
      </c>
      <c r="H11" s="37" t="s">
        <v>57</v>
      </c>
      <c r="I11" s="37" t="s">
        <v>58</v>
      </c>
      <c r="J11" s="37" t="s">
        <v>59</v>
      </c>
      <c r="K11" s="37" t="s">
        <v>50</v>
      </c>
      <c r="L11" s="41">
        <v>195716.72</v>
      </c>
      <c r="M11" s="37"/>
      <c r="N11" s="42" t="s">
        <v>60</v>
      </c>
      <c r="O11" s="43"/>
      <c r="P11" s="37" t="s">
        <v>43</v>
      </c>
      <c r="Q11" s="44"/>
      <c r="R11" s="44"/>
      <c r="S11" s="44"/>
      <c r="T11" s="44">
        <v>115978.4</v>
      </c>
      <c r="U11" s="37" t="s">
        <v>61</v>
      </c>
    </row>
    <row r="12" spans="1:26" ht="47.25" x14ac:dyDescent="0.2">
      <c r="A12" s="37" t="s">
        <v>62</v>
      </c>
      <c r="B12" s="37" t="s">
        <v>63</v>
      </c>
      <c r="C12" s="39" t="s">
        <v>64</v>
      </c>
      <c r="D12" s="37" t="s">
        <v>55</v>
      </c>
      <c r="E12" s="40"/>
      <c r="F12" s="40"/>
      <c r="G12" s="38" t="s">
        <v>65</v>
      </c>
      <c r="H12" s="37" t="s">
        <v>66</v>
      </c>
      <c r="I12" s="37" t="s">
        <v>64</v>
      </c>
      <c r="J12" s="37" t="s">
        <v>67</v>
      </c>
      <c r="K12" s="37" t="s">
        <v>68</v>
      </c>
      <c r="L12" s="41">
        <v>141471.24</v>
      </c>
      <c r="M12" s="37"/>
      <c r="N12" s="42" t="s">
        <v>69</v>
      </c>
      <c r="O12" s="43"/>
      <c r="P12" s="37" t="s">
        <v>43</v>
      </c>
      <c r="Q12" s="44"/>
      <c r="R12" s="44"/>
      <c r="S12" s="44"/>
      <c r="T12" s="44">
        <v>42088.53</v>
      </c>
      <c r="U12" s="37" t="s">
        <v>61</v>
      </c>
    </row>
    <row r="13" spans="1:26" ht="31.5" x14ac:dyDescent="0.2">
      <c r="A13" s="37" t="s">
        <v>70</v>
      </c>
      <c r="B13" s="37" t="s">
        <v>71</v>
      </c>
      <c r="C13" s="39" t="s">
        <v>72</v>
      </c>
      <c r="D13" s="37" t="s">
        <v>73</v>
      </c>
      <c r="E13" s="40"/>
      <c r="F13" s="40"/>
      <c r="G13" s="37" t="s">
        <v>74</v>
      </c>
      <c r="H13" s="37" t="s">
        <v>75</v>
      </c>
      <c r="I13" s="37" t="s">
        <v>76</v>
      </c>
      <c r="J13" s="37" t="s">
        <v>77</v>
      </c>
      <c r="K13" s="37" t="s">
        <v>78</v>
      </c>
      <c r="L13" s="41">
        <v>1329998.99</v>
      </c>
      <c r="M13" s="37"/>
      <c r="N13" s="37" t="s">
        <v>79</v>
      </c>
      <c r="O13" s="43"/>
      <c r="P13" s="37" t="s">
        <v>80</v>
      </c>
      <c r="Q13" s="44">
        <v>1049416.75</v>
      </c>
      <c r="R13" s="44">
        <v>1049416.75</v>
      </c>
      <c r="S13" s="44">
        <v>1049416.75</v>
      </c>
      <c r="T13" s="44">
        <v>1434388.92</v>
      </c>
      <c r="U13" s="37" t="s">
        <v>61</v>
      </c>
      <c r="W13" s="44"/>
      <c r="X13" s="45" t="s">
        <v>81</v>
      </c>
      <c r="Z13" s="44" t="e">
        <f>X13+#REF!+X14+X15+X22+X23</f>
        <v>#REF!</v>
      </c>
    </row>
    <row r="14" spans="1:26" ht="47.25" x14ac:dyDescent="0.2">
      <c r="A14" s="25" t="s">
        <v>82</v>
      </c>
      <c r="B14" s="37" t="s">
        <v>83</v>
      </c>
      <c r="C14" s="39" t="s">
        <v>72</v>
      </c>
      <c r="D14" s="37" t="s">
        <v>73</v>
      </c>
      <c r="E14" s="40"/>
      <c r="F14" s="40"/>
      <c r="G14" s="37" t="s">
        <v>74</v>
      </c>
      <c r="H14" s="37" t="s">
        <v>84</v>
      </c>
      <c r="I14" s="37" t="s">
        <v>85</v>
      </c>
      <c r="J14" s="37" t="s">
        <v>86</v>
      </c>
      <c r="K14" s="37" t="s">
        <v>87</v>
      </c>
      <c r="L14" s="41">
        <v>740213.97</v>
      </c>
      <c r="M14" s="37"/>
      <c r="N14" s="46"/>
      <c r="O14" s="47">
        <v>981620.19</v>
      </c>
      <c r="P14" s="37" t="s">
        <v>80</v>
      </c>
      <c r="Q14" s="44">
        <v>865814.51</v>
      </c>
      <c r="R14" s="44">
        <v>865814.51</v>
      </c>
      <c r="S14" s="44">
        <v>865814.51</v>
      </c>
      <c r="T14" s="44">
        <v>865814.51</v>
      </c>
      <c r="U14" s="37" t="s">
        <v>88</v>
      </c>
      <c r="V14" s="4" t="s">
        <v>89</v>
      </c>
      <c r="X14" s="45" t="s">
        <v>90</v>
      </c>
    </row>
    <row r="15" spans="1:26" ht="47.25" x14ac:dyDescent="0.2">
      <c r="A15" s="37" t="s">
        <v>91</v>
      </c>
      <c r="B15" s="37" t="s">
        <v>92</v>
      </c>
      <c r="C15" s="48"/>
      <c r="D15" s="37" t="s">
        <v>93</v>
      </c>
      <c r="E15" s="40"/>
      <c r="F15" s="40"/>
      <c r="G15" s="37" t="s">
        <v>94</v>
      </c>
      <c r="H15" s="37" t="s">
        <v>95</v>
      </c>
      <c r="I15" s="37" t="s">
        <v>96</v>
      </c>
      <c r="J15" s="37" t="s">
        <v>96</v>
      </c>
      <c r="K15" s="37" t="s">
        <v>97</v>
      </c>
      <c r="L15" s="41">
        <v>32630.9</v>
      </c>
      <c r="M15" s="37"/>
      <c r="N15" s="46"/>
      <c r="O15" s="43"/>
      <c r="P15" s="37" t="s">
        <v>80</v>
      </c>
      <c r="Q15" s="44"/>
      <c r="R15" s="44"/>
      <c r="S15" s="44"/>
      <c r="T15" s="41">
        <v>25975.82</v>
      </c>
      <c r="U15" s="37" t="s">
        <v>61</v>
      </c>
      <c r="X15" s="45" t="s">
        <v>98</v>
      </c>
    </row>
    <row r="16" spans="1:26" ht="63" x14ac:dyDescent="0.2">
      <c r="A16" s="37" t="s">
        <v>99</v>
      </c>
      <c r="B16" s="37" t="s">
        <v>100</v>
      </c>
      <c r="C16" s="48" t="s">
        <v>101</v>
      </c>
      <c r="D16" s="37" t="s">
        <v>93</v>
      </c>
      <c r="E16" s="40"/>
      <c r="F16" s="40"/>
      <c r="G16" s="37" t="s">
        <v>102</v>
      </c>
      <c r="H16" s="37" t="s">
        <v>103</v>
      </c>
      <c r="I16" s="37" t="s">
        <v>104</v>
      </c>
      <c r="J16" s="37" t="s">
        <v>105</v>
      </c>
      <c r="K16" s="37" t="s">
        <v>106</v>
      </c>
      <c r="L16" s="41">
        <v>165475.95000000001</v>
      </c>
      <c r="M16" s="37"/>
      <c r="N16" s="46"/>
      <c r="O16" s="43"/>
      <c r="P16" s="37" t="s">
        <v>80</v>
      </c>
      <c r="Q16" s="44">
        <v>138983.73000000001</v>
      </c>
      <c r="R16" s="44">
        <v>138983.73000000001</v>
      </c>
      <c r="S16" s="44">
        <v>138983.73000000001</v>
      </c>
      <c r="T16" s="44">
        <v>138983.73000000001</v>
      </c>
      <c r="U16" s="37" t="s">
        <v>88</v>
      </c>
      <c r="X16" s="45"/>
    </row>
    <row r="17" spans="1:24" ht="47.25" x14ac:dyDescent="0.2">
      <c r="A17" s="25" t="s">
        <v>107</v>
      </c>
      <c r="B17" s="37" t="s">
        <v>108</v>
      </c>
      <c r="C17" s="48" t="s">
        <v>109</v>
      </c>
      <c r="D17" s="37" t="s">
        <v>93</v>
      </c>
      <c r="E17" s="40"/>
      <c r="F17" s="40"/>
      <c r="G17" s="37" t="s">
        <v>110</v>
      </c>
      <c r="H17" s="37" t="s">
        <v>111</v>
      </c>
      <c r="I17" s="37" t="s">
        <v>109</v>
      </c>
      <c r="J17" s="37" t="s">
        <v>112</v>
      </c>
      <c r="K17" s="37" t="s">
        <v>113</v>
      </c>
      <c r="L17" s="41">
        <v>255649.46</v>
      </c>
      <c r="M17" s="37"/>
      <c r="N17" s="46"/>
      <c r="O17" s="43"/>
      <c r="P17" s="37" t="s">
        <v>80</v>
      </c>
      <c r="Q17" s="44">
        <v>171873.65</v>
      </c>
      <c r="R17" s="44">
        <v>171873.65</v>
      </c>
      <c r="S17" s="44">
        <v>171873.65</v>
      </c>
      <c r="T17" s="44">
        <v>171873.65</v>
      </c>
      <c r="U17" s="37" t="s">
        <v>61</v>
      </c>
      <c r="X17" s="45"/>
    </row>
    <row r="18" spans="1:24" ht="47.25" x14ac:dyDescent="0.2">
      <c r="A18" s="25" t="s">
        <v>91</v>
      </c>
      <c r="B18" s="37" t="s">
        <v>114</v>
      </c>
      <c r="C18" s="48"/>
      <c r="D18" s="37" t="s">
        <v>93</v>
      </c>
      <c r="E18" s="40"/>
      <c r="F18" s="40"/>
      <c r="G18" s="37" t="s">
        <v>110</v>
      </c>
      <c r="H18" s="37" t="s">
        <v>111</v>
      </c>
      <c r="I18" s="37" t="s">
        <v>115</v>
      </c>
      <c r="J18" s="37"/>
      <c r="K18" s="37" t="s">
        <v>116</v>
      </c>
      <c r="L18" s="41">
        <v>17022.41</v>
      </c>
      <c r="M18" s="37"/>
      <c r="N18" s="46"/>
      <c r="O18" s="43"/>
      <c r="P18" s="37" t="s">
        <v>80</v>
      </c>
      <c r="Q18" s="44">
        <v>17229.16</v>
      </c>
      <c r="R18" s="44">
        <v>17229.16</v>
      </c>
      <c r="S18" s="44">
        <v>17229.16</v>
      </c>
      <c r="T18" s="44">
        <v>17229.16</v>
      </c>
      <c r="U18" s="37" t="s">
        <v>88</v>
      </c>
      <c r="V18" s="49" t="s">
        <v>117</v>
      </c>
      <c r="X18" s="45"/>
    </row>
    <row r="19" spans="1:24" ht="47.25" x14ac:dyDescent="0.2">
      <c r="A19" s="25" t="s">
        <v>118</v>
      </c>
      <c r="B19" s="50" t="s">
        <v>119</v>
      </c>
      <c r="C19" s="48" t="s">
        <v>120</v>
      </c>
      <c r="D19" s="37" t="s">
        <v>93</v>
      </c>
      <c r="E19" s="40"/>
      <c r="F19" s="40"/>
      <c r="G19" s="37" t="s">
        <v>94</v>
      </c>
      <c r="H19" s="37" t="s">
        <v>95</v>
      </c>
      <c r="I19" s="37" t="s">
        <v>121</v>
      </c>
      <c r="J19" s="37" t="s">
        <v>122</v>
      </c>
      <c r="K19" s="37" t="s">
        <v>106</v>
      </c>
      <c r="L19" s="41">
        <v>640000</v>
      </c>
      <c r="M19" s="37"/>
      <c r="N19" s="46"/>
      <c r="O19" s="43"/>
      <c r="P19" s="37" t="s">
        <v>80</v>
      </c>
      <c r="Q19" s="44">
        <v>166123.76999999999</v>
      </c>
      <c r="R19" s="44">
        <v>166123.76999999999</v>
      </c>
      <c r="S19" s="44">
        <v>166123.76999999999</v>
      </c>
      <c r="T19" s="44">
        <v>166123.76999999999</v>
      </c>
      <c r="U19" s="37" t="s">
        <v>61</v>
      </c>
      <c r="X19" s="45"/>
    </row>
    <row r="20" spans="1:24" ht="47.25" x14ac:dyDescent="0.2">
      <c r="A20" s="25" t="s">
        <v>123</v>
      </c>
      <c r="B20" s="50" t="s">
        <v>119</v>
      </c>
      <c r="C20" s="48" t="s">
        <v>124</v>
      </c>
      <c r="D20" s="37" t="s">
        <v>125</v>
      </c>
      <c r="E20" s="40"/>
      <c r="F20" s="40"/>
      <c r="G20" s="37" t="s">
        <v>126</v>
      </c>
      <c r="H20" s="37" t="s">
        <v>127</v>
      </c>
      <c r="I20" s="37" t="s">
        <v>124</v>
      </c>
      <c r="J20" s="37" t="s">
        <v>128</v>
      </c>
      <c r="K20" s="37" t="s">
        <v>129</v>
      </c>
      <c r="L20" s="41">
        <v>272994.78999999998</v>
      </c>
      <c r="M20" s="37"/>
      <c r="N20" s="46"/>
      <c r="O20" s="43"/>
      <c r="P20" s="37" t="s">
        <v>80</v>
      </c>
      <c r="Q20" s="44">
        <v>128884.54</v>
      </c>
      <c r="R20" s="44">
        <v>128884.54</v>
      </c>
      <c r="S20" s="44">
        <v>128884.54</v>
      </c>
      <c r="T20" s="44">
        <v>128884.54</v>
      </c>
      <c r="U20" s="37" t="s">
        <v>61</v>
      </c>
      <c r="X20" s="45"/>
    </row>
    <row r="21" spans="1:24" ht="31.5" x14ac:dyDescent="0.2">
      <c r="A21" s="25" t="s">
        <v>130</v>
      </c>
      <c r="B21" s="50" t="s">
        <v>131</v>
      </c>
      <c r="C21" s="48" t="s">
        <v>132</v>
      </c>
      <c r="D21" s="37" t="s">
        <v>133</v>
      </c>
      <c r="E21" s="40"/>
      <c r="F21" s="40"/>
      <c r="G21" s="37" t="s">
        <v>134</v>
      </c>
      <c r="H21" s="37" t="s">
        <v>135</v>
      </c>
      <c r="I21" s="37" t="s">
        <v>136</v>
      </c>
      <c r="J21" s="37" t="s">
        <v>137</v>
      </c>
      <c r="K21" s="37" t="s">
        <v>106</v>
      </c>
      <c r="L21" s="41">
        <v>83255.45</v>
      </c>
      <c r="M21" s="37"/>
      <c r="N21" s="37" t="s">
        <v>106</v>
      </c>
      <c r="O21" s="43"/>
      <c r="P21" s="37" t="s">
        <v>80</v>
      </c>
      <c r="Q21" s="44">
        <v>26111.119999999999</v>
      </c>
      <c r="R21" s="44">
        <v>26111.119999999999</v>
      </c>
      <c r="S21" s="44">
        <v>26111.119999999999</v>
      </c>
      <c r="T21" s="44">
        <v>26111.119999999999</v>
      </c>
      <c r="U21" s="37" t="s">
        <v>61</v>
      </c>
      <c r="X21" s="45"/>
    </row>
    <row r="22" spans="1:24" ht="15.75" x14ac:dyDescent="0.2">
      <c r="A22" s="51" t="s">
        <v>138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 t="s">
        <v>139</v>
      </c>
      <c r="Q22" s="53">
        <f>SUM(Q9:Q21)</f>
        <v>2564437.2300000004</v>
      </c>
      <c r="R22" s="53">
        <f>SUM(R9:R21)</f>
        <v>2564437.2300000004</v>
      </c>
      <c r="S22" s="53">
        <f>SUM(S9:S21)</f>
        <v>2564437.2300000004</v>
      </c>
      <c r="T22" s="53">
        <f>SUM(T9:T21)</f>
        <v>4520235.709999999</v>
      </c>
      <c r="U22" s="54"/>
      <c r="X22" s="45" t="s">
        <v>140</v>
      </c>
    </row>
    <row r="23" spans="1:24" s="35" customFormat="1" ht="15.75" x14ac:dyDescent="0.2">
      <c r="A23" s="55"/>
      <c r="B23" s="55"/>
      <c r="C23" s="55"/>
      <c r="D23" s="55"/>
      <c r="E23" s="55"/>
      <c r="F23" s="55"/>
      <c r="G23" s="55"/>
      <c r="H23" s="55" t="s">
        <v>141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X23" s="45">
        <v>46085.66</v>
      </c>
    </row>
    <row r="24" spans="1:24" s="35" customFormat="1" ht="15.75" x14ac:dyDescent="0.2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X24" s="45"/>
    </row>
    <row r="25" spans="1:24" s="35" customFormat="1" ht="29.25" customHeight="1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  <c r="T25" s="58"/>
      <c r="U25" s="56"/>
      <c r="X25" s="45"/>
    </row>
    <row r="26" spans="1:24" s="35" customFormat="1" x14ac:dyDescent="0.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4" s="59" customForma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9" spans="1:24" ht="33" customHeight="1" x14ac:dyDescent="0.2">
      <c r="S29" s="60">
        <f>R13+S13</f>
        <v>2098833.5</v>
      </c>
    </row>
    <row r="30" spans="1:24" s="55" customFormat="1" x14ac:dyDescent="0.2"/>
    <row r="31" spans="1:24" x14ac:dyDescent="0.2">
      <c r="S31" s="61"/>
    </row>
    <row r="34" spans="16:22" x14ac:dyDescent="0.2">
      <c r="Q34" s="62"/>
    </row>
    <row r="35" spans="16:22" x14ac:dyDescent="0.2">
      <c r="P35" s="4"/>
    </row>
    <row r="40" spans="16:22" ht="15.75" x14ac:dyDescent="0.2">
      <c r="T40" s="44">
        <f>R13+S13</f>
        <v>2098833.5</v>
      </c>
    </row>
    <row r="43" spans="16:22" ht="15.75" x14ac:dyDescent="0.2">
      <c r="T43" s="41">
        <f>'[1]MAPA DE OBRAS 2019 3º tri  '!R15</f>
        <v>478759.62000000017</v>
      </c>
    </row>
    <row r="44" spans="16:22" ht="15.75" x14ac:dyDescent="0.2">
      <c r="V44" s="41">
        <f>T40+T43</f>
        <v>2577593.12</v>
      </c>
    </row>
    <row r="46" spans="16:22" ht="15.75" x14ac:dyDescent="0.2">
      <c r="T46" s="41">
        <v>154365.82999999999</v>
      </c>
    </row>
    <row r="47" spans="16:22" ht="15.75" x14ac:dyDescent="0.2">
      <c r="T47" s="41">
        <f>V44+T46</f>
        <v>2731958.95</v>
      </c>
    </row>
    <row r="48" spans="16:22" ht="15.75" x14ac:dyDescent="0.2">
      <c r="T48" s="41"/>
    </row>
    <row r="49" spans="20:20" ht="15.75" x14ac:dyDescent="0.2">
      <c r="T49" s="41"/>
    </row>
  </sheetData>
  <mergeCells count="26">
    <mergeCell ref="Q7:Q8"/>
    <mergeCell ref="R7:R8"/>
    <mergeCell ref="S7:S8"/>
    <mergeCell ref="A22:O22"/>
    <mergeCell ref="B7:B8"/>
    <mergeCell ref="C7:F7"/>
    <mergeCell ref="G7:H7"/>
    <mergeCell ref="I7:M7"/>
    <mergeCell ref="N7:O7"/>
    <mergeCell ref="P7:P8"/>
    <mergeCell ref="A4:H4"/>
    <mergeCell ref="I4:K4"/>
    <mergeCell ref="L4:M4"/>
    <mergeCell ref="N4:U4"/>
    <mergeCell ref="A5:U5"/>
    <mergeCell ref="A6:M6"/>
    <mergeCell ref="P6:S6"/>
    <mergeCell ref="T6:T8"/>
    <mergeCell ref="U6:U8"/>
    <mergeCell ref="A7:A8"/>
    <mergeCell ref="A1:U1"/>
    <mergeCell ref="A2:U2"/>
    <mergeCell ref="B3:C3"/>
    <mergeCell ref="D3:H3"/>
    <mergeCell ref="I3:J3"/>
    <mergeCell ref="L3:U3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0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MAPA DE OBRAS 2020 ANUAL</vt:lpstr>
      <vt:lpstr>'MAPA DE OBRAS 2020 ANUAL'!Area_de_impressao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2021-03-02T17:17:42Z</dcterms:created>
  <dcterms:modified xsi:type="dcterms:W3CDTF">2021-03-02T17:18:18Z</dcterms:modified>
</cp:coreProperties>
</file>